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  <sheet name="Лист1" sheetId="2" r:id="rId2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<sst xmlns="http://schemas.openxmlformats.org/spreadsheetml/2006/main" count="105" uniqueCount="85">
  <si>
    <t>Главный распорядитель, распорядитель,</t>
  </si>
  <si>
    <t>получатель бюджетных средств, главный</t>
  </si>
  <si>
    <t>администратор, администратор источников</t>
  </si>
  <si>
    <t>финансирования дефицита бюджета</t>
  </si>
  <si>
    <t>Наименование бюджета</t>
  </si>
  <si>
    <t>Единица измерения: руб.</t>
  </si>
  <si>
    <t>ОТЧЕТ О ПРИНЯТЫХ БЮДЖЕТНЫХ ОБЯЗАТЕЛЬСТВАХ</t>
  </si>
  <si>
    <t>Форма по ОКУД</t>
  </si>
  <si>
    <t>Дата</t>
  </si>
  <si>
    <t>по ОКПО</t>
  </si>
  <si>
    <t>Глава по БК</t>
  </si>
  <si>
    <t>по ОКАТО</t>
  </si>
  <si>
    <t>по ОКЕИ</t>
  </si>
  <si>
    <t>КОДЫ</t>
  </si>
  <si>
    <t>Наименование показателя</t>
  </si>
  <si>
    <t>Код по бюджетной классификации</t>
  </si>
  <si>
    <t>Принято обязательств</t>
  </si>
  <si>
    <t>Исполнено денежных обязательств</t>
  </si>
  <si>
    <t>Не исполнено</t>
  </si>
  <si>
    <t>ассигнований бюджетных</t>
  </si>
  <si>
    <t>бюджетных обязательств</t>
  </si>
  <si>
    <t>денежных обязательств</t>
  </si>
  <si>
    <t>всего</t>
  </si>
  <si>
    <t>из них сверх утвержденных бюджетных назначений</t>
  </si>
  <si>
    <t>X</t>
  </si>
  <si>
    <t>в том числе Заработная плата</t>
  </si>
  <si>
    <t>Заработная плата</t>
  </si>
  <si>
    <t>Прочие выплаты</t>
  </si>
  <si>
    <t>Начисления на оплату труда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</si>
  <si>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</si>
  <si>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</si>
  <si>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</si>
  <si>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</si>
  <si>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</si>
  <si>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</si>
  <si>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>Главный бухгалтер</t>
  </si>
  <si>
    <t>Руководитель планово-</t>
  </si>
  <si>
    <t>финансовой службы</t>
  </si>
  <si>
    <t>(расшифровка подписи)</t>
  </si>
  <si>
    <t>Итого</t>
  </si>
  <si>
    <t>Код строки</t>
  </si>
  <si>
    <t>лимитов бюджетных обязательств</t>
  </si>
  <si>
    <t>_______________</t>
  </si>
  <si>
    <t>______________</t>
  </si>
  <si>
    <t>__________________</t>
  </si>
  <si>
    <t xml:space="preserve">Руководитель___________________ </t>
  </si>
  <si>
    <t>1. Бюджетные обязательства по расходам, всего</t>
  </si>
  <si>
    <r>
      <t xml:space="preserve">2. Бюджетные обязательства по выплатам источников финансирования дефицита </t>
    </r>
    <r>
      <rPr>
        <sz val="14"/>
        <rFont val="Arial"/>
        <family val="2"/>
      </rPr>
      <t xml:space="preserve">бюджета, </t>
    </r>
    <r>
      <rPr>
        <b/>
        <sz val="14"/>
        <rFont val="Arial"/>
        <family val="2"/>
      </rPr>
      <t>всего</t>
    </r>
  </si>
  <si>
    <t>Республиканский</t>
  </si>
  <si>
    <t>в том числе 130405000</t>
  </si>
  <si>
    <t>принятых бюджетных обязательств(гр6-гр10)</t>
  </si>
  <si>
    <t>принятых денежных обязательств (гр8-гр10)</t>
  </si>
  <si>
    <t>07024229992112973212100</t>
  </si>
  <si>
    <t>07024229992242973226000</t>
  </si>
  <si>
    <t>07025200991111973213000</t>
  </si>
  <si>
    <r>
      <t xml:space="preserve">Периодичность: </t>
    </r>
    <r>
      <rPr>
        <b/>
        <sz val="11"/>
        <rFont val="Arial"/>
        <family val="2"/>
      </rPr>
      <t>полугодовая</t>
    </r>
    <r>
      <rPr>
        <sz val="11"/>
        <rFont val="Arial"/>
        <family val="0"/>
      </rPr>
      <t>, годовая</t>
    </r>
  </si>
  <si>
    <t>07020250059111973211100</t>
  </si>
  <si>
    <t>07020250059111973211300</t>
  </si>
  <si>
    <t>07020250059111973213000</t>
  </si>
  <si>
    <t>07020250059244973221100</t>
  </si>
  <si>
    <t>07020250059244973223000</t>
  </si>
  <si>
    <t>07020250059244973225000</t>
  </si>
  <si>
    <t>07020250059244973226000</t>
  </si>
  <si>
    <t>07020250059244973290000</t>
  </si>
  <si>
    <t>07020250059244973340000</t>
  </si>
  <si>
    <t>07020250060244973340000</t>
  </si>
  <si>
    <t>на 01  января 2015 г.</t>
  </si>
  <si>
    <t>Утверждено (доведено) на 2014 год</t>
  </si>
  <si>
    <t>07020250060111973211100</t>
  </si>
  <si>
    <t>07020250060111973211300</t>
  </si>
  <si>
    <t>07020250060244973212100</t>
  </si>
  <si>
    <t>07020250060111973213000</t>
  </si>
  <si>
    <t>07020250060244973221100</t>
  </si>
  <si>
    <t>07020250060244973222000</t>
  </si>
  <si>
    <t>07020250060244973223000</t>
  </si>
  <si>
    <t>07020250060244973225000</t>
  </si>
  <si>
    <t>07020250060244973226000</t>
  </si>
  <si>
    <t>07020250060244973290000</t>
  </si>
  <si>
    <t>07020250060244973100000</t>
  </si>
  <si>
    <t>Увеличение стоимости основных средств</t>
  </si>
  <si>
    <t>Транстортные расходы</t>
  </si>
  <si>
    <r>
      <t xml:space="preserve">ГКОУ "СКОШИ №4 VIII  вида"  Минобр КБР </t>
    </r>
    <r>
      <rPr>
        <b/>
        <sz val="11"/>
        <rFont val="Arial"/>
        <family val="2"/>
      </rPr>
      <t>_______________________________________</t>
    </r>
  </si>
  <si>
    <t>годовая</t>
  </si>
  <si>
    <t>Сергиенко О.А.</t>
  </si>
  <si>
    <t>Колесникова И.М.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</si>
</sst>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0.000"/>
    <numFmt numFmtId="167" formatCode="0.0"/>
  </numFmts>
  <fonts count="2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1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4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right" vertical="top"/>
      <protection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5" fillId="0" borderId="14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left" vertical="top" indent="6"/>
      <protection/>
    </xf>
    <xf numFmtId="2" fontId="5" fillId="0" borderId="10" xfId="0" applyNumberFormat="1" applyFont="1" applyFill="1" applyBorder="1" applyAlignment="1" applyProtection="1">
      <alignment horizontal="right" vertical="top" shrinkToFit="1"/>
      <protection/>
    </xf>
    <xf numFmtId="2" fontId="5" fillId="0" borderId="10" xfId="0" applyNumberFormat="1" applyFont="1" applyFill="1" applyBorder="1" applyAlignment="1" applyProtection="1">
      <alignment horizontal="center" vertical="top" shrinkToFit="1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2" fontId="5" fillId="0" borderId="13" xfId="0" applyNumberFormat="1" applyFont="1" applyFill="1" applyBorder="1" applyAlignment="1" applyProtection="1">
      <alignment horizontal="right" vertical="top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indent="4"/>
      <protection/>
    </xf>
    <xf numFmtId="0" fontId="4" fillId="0" borderId="16" xfId="0" applyNumberFormat="1" applyFont="1" applyFill="1" applyBorder="1" applyAlignment="1" applyProtection="1">
      <alignment horizontal="left" vertical="top" indent="4"/>
      <protection/>
    </xf>
    <xf numFmtId="0" fontId="4" fillId="0" borderId="10" xfId="0" applyNumberFormat="1" applyFont="1" applyFill="1" applyBorder="1" applyAlignment="1" applyProtection="1">
      <alignment horizontal="left" vertical="top" wrapText="1" inden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indent="9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75" zoomScaleNormal="75" zoomScalePageLayoutView="0" workbookViewId="0" topLeftCell="A32">
      <selection activeCell="G60" sqref="G60"/>
    </sheetView>
  </sheetViews>
  <sheetFormatPr defaultColWidth="9.140625" defaultRowHeight="12.75"/>
  <cols>
    <col min="1" max="1" width="43.140625" style="1" customWidth="1"/>
    <col min="2" max="2" width="6.7109375" style="1" customWidth="1"/>
    <col min="3" max="3" width="41.00390625" style="9" customWidth="1"/>
    <col min="4" max="4" width="19.8515625" style="1" customWidth="1"/>
    <col min="5" max="5" width="23.8515625" style="1" customWidth="1"/>
    <col min="6" max="6" width="17.57421875" style="1" customWidth="1"/>
    <col min="7" max="7" width="11.421875" style="1" customWidth="1"/>
    <col min="8" max="8" width="21.140625" style="1" customWidth="1"/>
    <col min="9" max="9" width="10.00390625" style="1" customWidth="1"/>
    <col min="10" max="10" width="19.00390625" style="1" customWidth="1"/>
    <col min="11" max="11" width="18.8515625" style="1" customWidth="1"/>
    <col min="12" max="12" width="18.57421875" style="1" customWidth="1"/>
    <col min="13" max="16384" width="9.140625" style="1" customWidth="1"/>
  </cols>
  <sheetData>
    <row r="1" spans="5:12" ht="51" customHeight="1">
      <c r="E1" s="46" t="s">
        <v>6</v>
      </c>
      <c r="F1" s="46"/>
      <c r="G1" s="46"/>
      <c r="H1" s="46"/>
      <c r="I1" s="46"/>
      <c r="L1" s="4" t="s">
        <v>13</v>
      </c>
    </row>
    <row r="2" spans="5:12" ht="15">
      <c r="E2" s="47" t="s">
        <v>66</v>
      </c>
      <c r="F2" s="47"/>
      <c r="G2" s="2"/>
      <c r="H2" s="2"/>
      <c r="K2" s="1" t="s">
        <v>7</v>
      </c>
      <c r="L2" s="4">
        <v>503128</v>
      </c>
    </row>
    <row r="3" spans="1:12" ht="14.25">
      <c r="A3" s="1" t="s">
        <v>0</v>
      </c>
      <c r="B3" s="44"/>
      <c r="C3" s="44"/>
      <c r="D3" s="44"/>
      <c r="K3" s="1" t="s">
        <v>8</v>
      </c>
      <c r="L3" s="6">
        <v>42005</v>
      </c>
    </row>
    <row r="4" spans="1:12" ht="14.25">
      <c r="A4" s="1" t="s">
        <v>1</v>
      </c>
      <c r="K4" s="1" t="s">
        <v>9</v>
      </c>
      <c r="L4" s="4">
        <v>2094910</v>
      </c>
    </row>
    <row r="5" spans="1:12" ht="14.25">
      <c r="A5" s="1" t="s">
        <v>2</v>
      </c>
      <c r="K5" s="1" t="s">
        <v>10</v>
      </c>
      <c r="L5" s="4">
        <v>973</v>
      </c>
    </row>
    <row r="6" spans="1:12" ht="15">
      <c r="A6" s="1" t="s">
        <v>3</v>
      </c>
      <c r="B6" s="26" t="s">
        <v>81</v>
      </c>
      <c r="C6" s="27"/>
      <c r="D6" s="28"/>
      <c r="I6" s="1" t="s">
        <v>42</v>
      </c>
      <c r="K6" s="1" t="s">
        <v>11</v>
      </c>
      <c r="L6" s="4">
        <v>83410000000</v>
      </c>
    </row>
    <row r="7" spans="1:12" ht="14.25">
      <c r="A7" s="1" t="s">
        <v>4</v>
      </c>
      <c r="B7" s="45" t="s">
        <v>48</v>
      </c>
      <c r="C7" s="45"/>
      <c r="I7" s="1" t="s">
        <v>42</v>
      </c>
      <c r="L7" s="7"/>
    </row>
    <row r="8" spans="1:12" ht="15">
      <c r="A8" s="1" t="s">
        <v>55</v>
      </c>
      <c r="C8" s="9" t="s">
        <v>82</v>
      </c>
      <c r="K8" s="1" t="s">
        <v>12</v>
      </c>
      <c r="L8" s="4"/>
    </row>
    <row r="9" ht="14.25">
      <c r="A9" s="1" t="s">
        <v>5</v>
      </c>
    </row>
    <row r="10" ht="3" customHeight="1" thickBot="1"/>
    <row r="11" spans="1:12" ht="18">
      <c r="A11" s="58" t="s">
        <v>14</v>
      </c>
      <c r="B11" s="61" t="s">
        <v>40</v>
      </c>
      <c r="C11" s="63" t="s">
        <v>15</v>
      </c>
      <c r="D11" s="65" t="s">
        <v>67</v>
      </c>
      <c r="E11" s="65"/>
      <c r="F11" s="52" t="s">
        <v>16</v>
      </c>
      <c r="G11" s="52"/>
      <c r="H11" s="52"/>
      <c r="I11" s="52"/>
      <c r="J11" s="55" t="s">
        <v>17</v>
      </c>
      <c r="K11" s="48" t="s">
        <v>18</v>
      </c>
      <c r="L11" s="49"/>
    </row>
    <row r="12" spans="1:12" ht="38.25" customHeight="1">
      <c r="A12" s="59"/>
      <c r="B12" s="62"/>
      <c r="C12" s="64"/>
      <c r="D12" s="62" t="s">
        <v>19</v>
      </c>
      <c r="E12" s="62" t="s">
        <v>41</v>
      </c>
      <c r="F12" s="53" t="s">
        <v>20</v>
      </c>
      <c r="G12" s="54"/>
      <c r="H12" s="53" t="s">
        <v>21</v>
      </c>
      <c r="I12" s="54"/>
      <c r="J12" s="56"/>
      <c r="K12" s="50" t="s">
        <v>50</v>
      </c>
      <c r="L12" s="51" t="s">
        <v>51</v>
      </c>
    </row>
    <row r="13" spans="1:12" ht="162">
      <c r="A13" s="60"/>
      <c r="B13" s="62"/>
      <c r="C13" s="64"/>
      <c r="D13" s="62"/>
      <c r="E13" s="62"/>
      <c r="F13" s="12" t="s">
        <v>22</v>
      </c>
      <c r="G13" s="22" t="s">
        <v>23</v>
      </c>
      <c r="H13" s="12" t="s">
        <v>22</v>
      </c>
      <c r="I13" s="22" t="s">
        <v>23</v>
      </c>
      <c r="J13" s="57"/>
      <c r="K13" s="50"/>
      <c r="L13" s="51"/>
    </row>
    <row r="14" spans="1:12" s="31" customFormat="1" ht="15">
      <c r="A14" s="30">
        <v>1</v>
      </c>
      <c r="B14" s="23">
        <v>2</v>
      </c>
      <c r="C14" s="29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4">
        <v>12</v>
      </c>
    </row>
    <row r="15" spans="1:12" ht="36">
      <c r="A15" s="10" t="s">
        <v>46</v>
      </c>
      <c r="B15" s="11">
        <v>200</v>
      </c>
      <c r="C15" s="20" t="s">
        <v>24</v>
      </c>
      <c r="D15" s="32">
        <f>D16+D17+D18+D19+D20+D21+D22+D23+D24+D26+D27+D28+D29+D30+D31+D32+D33+D34+D35+D36+D37+D38</f>
        <v>28253069.5</v>
      </c>
      <c r="E15" s="32">
        <f>SUM(E16:E38)</f>
        <v>28253069.5</v>
      </c>
      <c r="F15" s="32">
        <f>SUM(F16:F38)</f>
        <v>26390874.32</v>
      </c>
      <c r="G15" s="32">
        <f>SUM(G16:G36)</f>
        <v>0</v>
      </c>
      <c r="H15" s="32">
        <f>SUM(H16:H38)</f>
        <v>27385258.649999995</v>
      </c>
      <c r="I15" s="32">
        <f>SUM(I16:I36)</f>
        <v>0</v>
      </c>
      <c r="J15" s="32">
        <f>SUM(J16:J38)</f>
        <v>24614064.69</v>
      </c>
      <c r="K15" s="33">
        <f>F15-J15</f>
        <v>1776809.629999999</v>
      </c>
      <c r="L15" s="34">
        <f>H15-J15</f>
        <v>2771193.9599999934</v>
      </c>
    </row>
    <row r="16" spans="1:12" ht="21.75" customHeight="1">
      <c r="A16" s="10" t="s">
        <v>25</v>
      </c>
      <c r="B16" s="13"/>
      <c r="C16" s="20" t="s">
        <v>56</v>
      </c>
      <c r="D16" s="32">
        <v>6648000</v>
      </c>
      <c r="E16" s="32">
        <f>D16</f>
        <v>6648000</v>
      </c>
      <c r="F16" s="32">
        <v>6648000</v>
      </c>
      <c r="G16" s="35"/>
      <c r="H16" s="32">
        <v>6875122.53</v>
      </c>
      <c r="I16" s="13"/>
      <c r="J16" s="33">
        <v>6648000</v>
      </c>
      <c r="K16" s="33">
        <f aca="true" t="shared" si="0" ref="K16:K36">F16-J16</f>
        <v>0</v>
      </c>
      <c r="L16" s="34">
        <f aca="true" t="shared" si="1" ref="L16:L41">H16-J16</f>
        <v>227122.53000000026</v>
      </c>
    </row>
    <row r="17" spans="1:12" ht="19.5" customHeight="1">
      <c r="A17" s="14" t="s">
        <v>26</v>
      </c>
      <c r="B17" s="13"/>
      <c r="C17" s="20" t="s">
        <v>57</v>
      </c>
      <c r="D17" s="32">
        <v>1173000</v>
      </c>
      <c r="E17" s="32">
        <f aca="true" t="shared" si="2" ref="E17:E38">D17</f>
        <v>1173000</v>
      </c>
      <c r="F17" s="32">
        <v>1172710</v>
      </c>
      <c r="G17" s="36"/>
      <c r="H17" s="32">
        <v>1172710</v>
      </c>
      <c r="I17" s="37"/>
      <c r="J17" s="32">
        <v>1172710</v>
      </c>
      <c r="K17" s="33">
        <f t="shared" si="0"/>
        <v>0</v>
      </c>
      <c r="L17" s="34">
        <f t="shared" si="1"/>
        <v>0</v>
      </c>
    </row>
    <row r="18" spans="1:12" ht="19.5" customHeight="1">
      <c r="A18" s="14" t="s">
        <v>27</v>
      </c>
      <c r="B18" s="13"/>
      <c r="C18" s="20" t="s">
        <v>52</v>
      </c>
      <c r="D18" s="32"/>
      <c r="E18" s="32">
        <f t="shared" si="2"/>
        <v>0</v>
      </c>
      <c r="F18" s="32"/>
      <c r="G18" s="36"/>
      <c r="H18" s="32"/>
      <c r="I18" s="13"/>
      <c r="J18" s="32"/>
      <c r="K18" s="33">
        <f t="shared" si="0"/>
        <v>0</v>
      </c>
      <c r="L18" s="34">
        <f t="shared" si="1"/>
        <v>0</v>
      </c>
    </row>
    <row r="19" spans="1:12" ht="21" customHeight="1">
      <c r="A19" s="14" t="s">
        <v>28</v>
      </c>
      <c r="B19" s="13"/>
      <c r="C19" s="20" t="s">
        <v>58</v>
      </c>
      <c r="D19" s="32">
        <v>2362000</v>
      </c>
      <c r="E19" s="32">
        <f t="shared" si="2"/>
        <v>2362000</v>
      </c>
      <c r="F19" s="32">
        <v>2350923.92</v>
      </c>
      <c r="G19" s="35"/>
      <c r="H19" s="32">
        <v>2290436.03</v>
      </c>
      <c r="I19" s="13"/>
      <c r="J19" s="32">
        <v>2350923.92</v>
      </c>
      <c r="K19" s="33">
        <f t="shared" si="0"/>
        <v>0</v>
      </c>
      <c r="L19" s="34">
        <f t="shared" si="1"/>
        <v>-60487.89000000013</v>
      </c>
    </row>
    <row r="20" spans="1:12" ht="21" customHeight="1">
      <c r="A20" s="14" t="s">
        <v>29</v>
      </c>
      <c r="B20" s="13"/>
      <c r="C20" s="20" t="s">
        <v>59</v>
      </c>
      <c r="D20" s="32">
        <v>146000</v>
      </c>
      <c r="E20" s="32">
        <f t="shared" si="2"/>
        <v>146000</v>
      </c>
      <c r="F20" s="32">
        <v>124326.25</v>
      </c>
      <c r="G20" s="36"/>
      <c r="H20" s="32">
        <v>105703.59</v>
      </c>
      <c r="I20" s="37"/>
      <c r="J20" s="38">
        <v>96635.16</v>
      </c>
      <c r="K20" s="33">
        <f t="shared" si="0"/>
        <v>27691.089999999997</v>
      </c>
      <c r="L20" s="34">
        <f t="shared" si="1"/>
        <v>9068.429999999993</v>
      </c>
    </row>
    <row r="21" spans="1:12" ht="23.25" customHeight="1">
      <c r="A21" s="14" t="s">
        <v>30</v>
      </c>
      <c r="B21" s="13"/>
      <c r="C21" s="20" t="s">
        <v>60</v>
      </c>
      <c r="D21" s="32">
        <v>1256306.06</v>
      </c>
      <c r="E21" s="32">
        <f t="shared" si="2"/>
        <v>1256306.06</v>
      </c>
      <c r="F21" s="32">
        <v>1256306.06</v>
      </c>
      <c r="G21" s="36"/>
      <c r="H21" s="32">
        <v>1034073.41</v>
      </c>
      <c r="I21" s="37"/>
      <c r="J21" s="38">
        <v>1035858.39</v>
      </c>
      <c r="K21" s="33">
        <f t="shared" si="0"/>
        <v>220447.67000000004</v>
      </c>
      <c r="L21" s="34">
        <f t="shared" si="1"/>
        <v>-1784.9799999999814</v>
      </c>
    </row>
    <row r="22" spans="1:12" ht="21.75" customHeight="1">
      <c r="A22" s="10" t="s">
        <v>31</v>
      </c>
      <c r="B22" s="13"/>
      <c r="C22" s="20" t="s">
        <v>61</v>
      </c>
      <c r="D22" s="32">
        <v>27000</v>
      </c>
      <c r="E22" s="32">
        <f t="shared" si="2"/>
        <v>27000</v>
      </c>
      <c r="F22" s="32">
        <v>27000</v>
      </c>
      <c r="G22" s="35"/>
      <c r="H22" s="32">
        <v>20000</v>
      </c>
      <c r="I22" s="13"/>
      <c r="J22" s="38">
        <v>27000</v>
      </c>
      <c r="K22" s="33">
        <f t="shared" si="0"/>
        <v>0</v>
      </c>
      <c r="L22" s="34">
        <f t="shared" si="1"/>
        <v>-7000</v>
      </c>
    </row>
    <row r="23" spans="1:12" ht="21.75" customHeight="1">
      <c r="A23" s="14" t="s">
        <v>32</v>
      </c>
      <c r="B23" s="13"/>
      <c r="C23" s="20" t="s">
        <v>62</v>
      </c>
      <c r="D23" s="32">
        <v>650405</v>
      </c>
      <c r="E23" s="32">
        <f t="shared" si="2"/>
        <v>650405</v>
      </c>
      <c r="F23" s="32">
        <v>180369.8</v>
      </c>
      <c r="G23" s="36"/>
      <c r="H23" s="32">
        <v>129964.8</v>
      </c>
      <c r="I23" s="13"/>
      <c r="J23" s="38">
        <v>129964.8</v>
      </c>
      <c r="K23" s="33">
        <f t="shared" si="0"/>
        <v>50404.999999999985</v>
      </c>
      <c r="L23" s="34">
        <f t="shared" si="1"/>
        <v>0</v>
      </c>
    </row>
    <row r="24" spans="1:12" ht="21.75" customHeight="1">
      <c r="A24" s="14" t="s">
        <v>33</v>
      </c>
      <c r="B24" s="13"/>
      <c r="C24" s="20" t="s">
        <v>63</v>
      </c>
      <c r="D24" s="32">
        <v>1198646.8</v>
      </c>
      <c r="E24" s="32">
        <f t="shared" si="2"/>
        <v>1198646.8</v>
      </c>
      <c r="F24" s="32">
        <v>1193506.96</v>
      </c>
      <c r="G24" s="36"/>
      <c r="H24" s="32">
        <v>1155393.96</v>
      </c>
      <c r="I24" s="13"/>
      <c r="J24" s="38">
        <v>1160133.96</v>
      </c>
      <c r="K24" s="33">
        <f>F24-J24</f>
        <v>33373</v>
      </c>
      <c r="L24" s="34">
        <f t="shared" si="1"/>
        <v>-4740</v>
      </c>
    </row>
    <row r="25" spans="1:12" ht="24.75" customHeight="1" hidden="1">
      <c r="A25" s="14" t="s">
        <v>32</v>
      </c>
      <c r="B25" s="13"/>
      <c r="C25" s="20" t="s">
        <v>53</v>
      </c>
      <c r="D25" s="32"/>
      <c r="E25" s="32">
        <f t="shared" si="2"/>
        <v>0</v>
      </c>
      <c r="F25" s="32"/>
      <c r="G25" s="13"/>
      <c r="H25" s="32"/>
      <c r="I25" s="37"/>
      <c r="J25" s="38"/>
      <c r="K25" s="33">
        <f t="shared" si="0"/>
        <v>0</v>
      </c>
      <c r="L25" s="34">
        <f t="shared" si="1"/>
        <v>0</v>
      </c>
    </row>
    <row r="26" spans="1:12" ht="39" customHeight="1">
      <c r="A26" s="10" t="s">
        <v>34</v>
      </c>
      <c r="B26" s="13"/>
      <c r="C26" s="20" t="s">
        <v>64</v>
      </c>
      <c r="D26" s="32">
        <v>1819711.64</v>
      </c>
      <c r="E26" s="32">
        <f t="shared" si="2"/>
        <v>1819711.64</v>
      </c>
      <c r="F26" s="32">
        <v>1816711.64</v>
      </c>
      <c r="G26" s="36"/>
      <c r="H26" s="32">
        <v>1213545.04</v>
      </c>
      <c r="I26" s="13"/>
      <c r="J26" s="38">
        <v>1131505.5</v>
      </c>
      <c r="K26" s="33">
        <f>F26-J26</f>
        <v>685206.1399999999</v>
      </c>
      <c r="L26" s="34">
        <f t="shared" si="1"/>
        <v>82039.54000000004</v>
      </c>
    </row>
    <row r="27" spans="1:12" ht="21.75" customHeight="1">
      <c r="A27" s="10" t="s">
        <v>25</v>
      </c>
      <c r="B27" s="13"/>
      <c r="C27" s="20" t="s">
        <v>68</v>
      </c>
      <c r="D27" s="32">
        <v>5898780</v>
      </c>
      <c r="E27" s="32">
        <f t="shared" si="2"/>
        <v>5898780</v>
      </c>
      <c r="F27" s="32">
        <v>5898780</v>
      </c>
      <c r="G27" s="36"/>
      <c r="H27" s="32">
        <v>7767984.98</v>
      </c>
      <c r="I27" s="13"/>
      <c r="J27" s="38">
        <v>5898780</v>
      </c>
      <c r="K27" s="33">
        <f>F27-J27</f>
        <v>0</v>
      </c>
      <c r="L27" s="34">
        <f t="shared" si="1"/>
        <v>1869204.9800000004</v>
      </c>
    </row>
    <row r="28" spans="1:12" ht="26.25" customHeight="1">
      <c r="A28" s="14" t="s">
        <v>26</v>
      </c>
      <c r="B28" s="13"/>
      <c r="C28" s="20" t="s">
        <v>69</v>
      </c>
      <c r="D28" s="32">
        <v>621480</v>
      </c>
      <c r="E28" s="32">
        <f t="shared" si="2"/>
        <v>621480</v>
      </c>
      <c r="F28" s="32">
        <v>621075</v>
      </c>
      <c r="G28" s="36"/>
      <c r="H28" s="32">
        <v>621075</v>
      </c>
      <c r="I28" s="13"/>
      <c r="J28" s="38">
        <v>621075</v>
      </c>
      <c r="K28" s="33">
        <f>F28-J28</f>
        <v>0</v>
      </c>
      <c r="L28" s="34">
        <f t="shared" si="1"/>
        <v>0</v>
      </c>
    </row>
    <row r="29" spans="1:12" ht="28.5" customHeight="1">
      <c r="A29" s="14" t="s">
        <v>27</v>
      </c>
      <c r="B29" s="13"/>
      <c r="C29" s="20" t="s">
        <v>70</v>
      </c>
      <c r="D29" s="32">
        <v>9400</v>
      </c>
      <c r="E29" s="32">
        <f t="shared" si="2"/>
        <v>9400</v>
      </c>
      <c r="F29" s="32"/>
      <c r="G29" s="36"/>
      <c r="H29" s="32"/>
      <c r="I29" s="37"/>
      <c r="J29" s="38"/>
      <c r="K29" s="33">
        <f t="shared" si="0"/>
        <v>0</v>
      </c>
      <c r="L29" s="34">
        <f t="shared" si="1"/>
        <v>0</v>
      </c>
    </row>
    <row r="30" spans="1:12" ht="28.5" customHeight="1">
      <c r="A30" s="14" t="s">
        <v>28</v>
      </c>
      <c r="B30" s="13"/>
      <c r="C30" s="20" t="s">
        <v>71</v>
      </c>
      <c r="D30" s="32">
        <v>1971940</v>
      </c>
      <c r="E30" s="32">
        <f t="shared" si="2"/>
        <v>1971940</v>
      </c>
      <c r="F30" s="32">
        <v>1906281.68</v>
      </c>
      <c r="G30" s="36"/>
      <c r="H30" s="32">
        <v>2345581.68</v>
      </c>
      <c r="I30" s="37"/>
      <c r="J30" s="38">
        <v>1906281.68</v>
      </c>
      <c r="K30" s="33"/>
      <c r="L30" s="34">
        <f t="shared" si="1"/>
        <v>439300.00000000023</v>
      </c>
    </row>
    <row r="31" spans="1:12" ht="28.5" customHeight="1">
      <c r="A31" s="14" t="s">
        <v>29</v>
      </c>
      <c r="B31" s="13"/>
      <c r="C31" s="20" t="s">
        <v>72</v>
      </c>
      <c r="D31" s="32">
        <v>30000</v>
      </c>
      <c r="E31" s="32">
        <f t="shared" si="2"/>
        <v>30000</v>
      </c>
      <c r="F31" s="32">
        <v>28259.24</v>
      </c>
      <c r="G31" s="36"/>
      <c r="H31" s="32">
        <v>20742.07</v>
      </c>
      <c r="I31" s="37"/>
      <c r="J31" s="38">
        <v>20800.42</v>
      </c>
      <c r="K31" s="33">
        <v>7458.82</v>
      </c>
      <c r="L31" s="34">
        <f t="shared" si="1"/>
        <v>-58.349999999998545</v>
      </c>
    </row>
    <row r="32" spans="1:12" ht="28.5" customHeight="1">
      <c r="A32" s="14" t="s">
        <v>80</v>
      </c>
      <c r="B32" s="13"/>
      <c r="C32" s="20" t="s">
        <v>73</v>
      </c>
      <c r="D32" s="32">
        <v>12000</v>
      </c>
      <c r="E32" s="32">
        <f t="shared" si="2"/>
        <v>12000</v>
      </c>
      <c r="F32" s="32"/>
      <c r="G32" s="36"/>
      <c r="H32" s="32"/>
      <c r="I32" s="37"/>
      <c r="J32" s="38"/>
      <c r="K32" s="33"/>
      <c r="L32" s="34">
        <f t="shared" si="1"/>
        <v>0</v>
      </c>
    </row>
    <row r="33" spans="1:12" ht="28.5" customHeight="1">
      <c r="A33" s="14" t="s">
        <v>30</v>
      </c>
      <c r="B33" s="13"/>
      <c r="C33" s="20" t="s">
        <v>74</v>
      </c>
      <c r="D33" s="32">
        <v>584000</v>
      </c>
      <c r="E33" s="32">
        <f t="shared" si="2"/>
        <v>584000</v>
      </c>
      <c r="F33" s="32">
        <v>170633.98</v>
      </c>
      <c r="G33" s="36"/>
      <c r="H33" s="32">
        <v>225449.27</v>
      </c>
      <c r="I33" s="37"/>
      <c r="J33" s="38">
        <v>114666.49</v>
      </c>
      <c r="K33" s="33">
        <v>55967.49</v>
      </c>
      <c r="L33" s="34">
        <f t="shared" si="1"/>
        <v>110782.77999999998</v>
      </c>
    </row>
    <row r="34" spans="1:12" ht="28.5" customHeight="1">
      <c r="A34" s="10" t="s">
        <v>31</v>
      </c>
      <c r="B34" s="13"/>
      <c r="C34" s="20" t="s">
        <v>75</v>
      </c>
      <c r="D34" s="32">
        <v>711000</v>
      </c>
      <c r="E34" s="32">
        <f t="shared" si="2"/>
        <v>711000</v>
      </c>
      <c r="F34" s="32">
        <v>481903.38</v>
      </c>
      <c r="G34" s="36"/>
      <c r="H34" s="32">
        <v>389465.83</v>
      </c>
      <c r="I34" s="37"/>
      <c r="J34" s="38">
        <v>405914.26</v>
      </c>
      <c r="K34" s="33">
        <v>75989.12</v>
      </c>
      <c r="L34" s="34">
        <f t="shared" si="1"/>
        <v>-16448.429999999993</v>
      </c>
    </row>
    <row r="35" spans="1:12" ht="32.25" customHeight="1">
      <c r="A35" s="14" t="s">
        <v>32</v>
      </c>
      <c r="B35" s="13"/>
      <c r="C35" s="20" t="s">
        <v>76</v>
      </c>
      <c r="D35" s="32">
        <v>932000</v>
      </c>
      <c r="E35" s="32">
        <f t="shared" si="2"/>
        <v>932000</v>
      </c>
      <c r="F35" s="32">
        <v>835846.95</v>
      </c>
      <c r="G35" s="36"/>
      <c r="H35" s="32">
        <v>808830.4</v>
      </c>
      <c r="I35" s="37"/>
      <c r="J35" s="38">
        <v>734134.75</v>
      </c>
      <c r="K35" s="33">
        <f t="shared" si="0"/>
        <v>101712.19999999995</v>
      </c>
      <c r="L35" s="34">
        <f t="shared" si="1"/>
        <v>74695.65000000002</v>
      </c>
    </row>
    <row r="36" spans="1:12" ht="36" customHeight="1">
      <c r="A36" s="14" t="s">
        <v>33</v>
      </c>
      <c r="B36" s="13"/>
      <c r="C36" s="20" t="s">
        <v>77</v>
      </c>
      <c r="D36" s="32">
        <v>65100</v>
      </c>
      <c r="E36" s="32">
        <f t="shared" si="2"/>
        <v>65100</v>
      </c>
      <c r="F36" s="32"/>
      <c r="G36" s="35"/>
      <c r="H36" s="32"/>
      <c r="I36" s="13"/>
      <c r="J36" s="38"/>
      <c r="K36" s="33">
        <f t="shared" si="0"/>
        <v>0</v>
      </c>
      <c r="L36" s="34">
        <f t="shared" si="1"/>
        <v>0</v>
      </c>
    </row>
    <row r="37" spans="1:12" ht="36" customHeight="1">
      <c r="A37" s="10" t="s">
        <v>79</v>
      </c>
      <c r="B37" s="13"/>
      <c r="C37" s="20" t="s">
        <v>78</v>
      </c>
      <c r="D37" s="43">
        <v>358300</v>
      </c>
      <c r="E37" s="32">
        <f t="shared" si="2"/>
        <v>358300</v>
      </c>
      <c r="F37" s="11">
        <v>264737.34</v>
      </c>
      <c r="G37" s="35"/>
      <c r="H37" s="32">
        <v>229737.34</v>
      </c>
      <c r="I37" s="13"/>
      <c r="J37" s="39">
        <v>222237.34</v>
      </c>
      <c r="K37" s="33">
        <f>F37-J37</f>
        <v>42500.00000000003</v>
      </c>
      <c r="L37" s="34">
        <f t="shared" si="1"/>
        <v>7500</v>
      </c>
    </row>
    <row r="38" spans="1:12" ht="41.25" customHeight="1">
      <c r="A38" s="10" t="s">
        <v>34</v>
      </c>
      <c r="B38" s="13"/>
      <c r="C38" s="20" t="s">
        <v>65</v>
      </c>
      <c r="D38" s="43">
        <v>1778000</v>
      </c>
      <c r="E38" s="32">
        <f t="shared" si="2"/>
        <v>1778000</v>
      </c>
      <c r="F38" s="11">
        <v>1413502.12</v>
      </c>
      <c r="G38" s="35"/>
      <c r="H38" s="32">
        <v>979442.72</v>
      </c>
      <c r="I38" s="13"/>
      <c r="J38" s="39">
        <v>937443.02</v>
      </c>
      <c r="K38" s="33">
        <f>F38-J38</f>
        <v>476059.1000000001</v>
      </c>
      <c r="L38" s="34">
        <f t="shared" si="1"/>
        <v>41999.69999999995</v>
      </c>
    </row>
    <row r="39" spans="1:12" ht="36" customHeight="1" hidden="1">
      <c r="A39" s="14" t="s">
        <v>28</v>
      </c>
      <c r="B39" s="13"/>
      <c r="C39" s="20" t="s">
        <v>54</v>
      </c>
      <c r="D39" s="11"/>
      <c r="E39" s="11"/>
      <c r="F39" s="11"/>
      <c r="G39" s="35"/>
      <c r="H39" s="13"/>
      <c r="I39" s="13"/>
      <c r="J39" s="39"/>
      <c r="K39" s="33">
        <f>F39-J39</f>
        <v>0</v>
      </c>
      <c r="L39" s="34">
        <f t="shared" si="1"/>
        <v>0</v>
      </c>
    </row>
    <row r="40" spans="1:12" ht="72">
      <c r="A40" s="10" t="s">
        <v>47</v>
      </c>
      <c r="B40" s="11">
        <v>510</v>
      </c>
      <c r="C40" s="20" t="s">
        <v>24</v>
      </c>
      <c r="D40" s="32">
        <f>D41</f>
        <v>0</v>
      </c>
      <c r="E40" s="40">
        <f>E41</f>
        <v>0</v>
      </c>
      <c r="F40" s="40">
        <f>F41</f>
        <v>0</v>
      </c>
      <c r="G40" s="40"/>
      <c r="H40" s="40">
        <f>H41</f>
        <v>0</v>
      </c>
      <c r="I40" s="13"/>
      <c r="J40" s="38">
        <f>J41</f>
        <v>0</v>
      </c>
      <c r="K40" s="33">
        <f>F40-J40</f>
        <v>0</v>
      </c>
      <c r="L40" s="34">
        <f t="shared" si="1"/>
        <v>0</v>
      </c>
    </row>
    <row r="41" spans="1:12" ht="30" customHeight="1">
      <c r="A41" s="15" t="s">
        <v>49</v>
      </c>
      <c r="B41" s="13"/>
      <c r="C41" s="20">
        <v>0</v>
      </c>
      <c r="D41" s="32"/>
      <c r="E41" s="40"/>
      <c r="F41" s="40"/>
      <c r="G41" s="40"/>
      <c r="H41" s="40"/>
      <c r="I41" s="13"/>
      <c r="J41" s="38"/>
      <c r="K41" s="33">
        <f>F41-J41</f>
        <v>0</v>
      </c>
      <c r="L41" s="34">
        <f t="shared" si="1"/>
        <v>0</v>
      </c>
    </row>
    <row r="42" spans="1:12" ht="20.25">
      <c r="A42" s="15"/>
      <c r="B42" s="13"/>
      <c r="C42" s="20">
        <v>0</v>
      </c>
      <c r="D42" s="13"/>
      <c r="E42" s="36"/>
      <c r="F42" s="11"/>
      <c r="G42" s="13"/>
      <c r="H42" s="13"/>
      <c r="I42" s="13"/>
      <c r="J42" s="39"/>
      <c r="K42" s="37"/>
      <c r="L42" s="41"/>
    </row>
    <row r="43" spans="1:12" ht="21" thickBot="1">
      <c r="A43" s="16" t="s">
        <v>39</v>
      </c>
      <c r="B43" s="17"/>
      <c r="C43" s="21" t="s">
        <v>24</v>
      </c>
      <c r="D43" s="42">
        <f>D40+D15</f>
        <v>28253069.5</v>
      </c>
      <c r="E43" s="42">
        <f>E40+E15</f>
        <v>28253069.5</v>
      </c>
      <c r="F43" s="42">
        <f aca="true" t="shared" si="3" ref="F43:L43">F40+F15</f>
        <v>26390874.32</v>
      </c>
      <c r="G43" s="42">
        <f t="shared" si="3"/>
        <v>0</v>
      </c>
      <c r="H43" s="42">
        <f>H40+H15</f>
        <v>27385258.649999995</v>
      </c>
      <c r="I43" s="42">
        <f t="shared" si="3"/>
        <v>0</v>
      </c>
      <c r="J43" s="42">
        <f t="shared" si="3"/>
        <v>24614064.69</v>
      </c>
      <c r="K43" s="42">
        <f t="shared" si="3"/>
        <v>1776809.629999999</v>
      </c>
      <c r="L43" s="42">
        <f>SUM(L16:L42)</f>
        <v>2771193.960000001</v>
      </c>
    </row>
    <row r="44" spans="1:12" ht="18">
      <c r="A44" s="18"/>
      <c r="B44" s="18"/>
      <c r="C44" s="19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8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8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</row>
    <row r="47" spans="1:8" ht="15">
      <c r="A47" s="2" t="s">
        <v>45</v>
      </c>
      <c r="B47" s="45" t="s">
        <v>84</v>
      </c>
      <c r="C47" s="45"/>
      <c r="E47" s="2" t="s">
        <v>35</v>
      </c>
      <c r="F47" s="1" t="s">
        <v>43</v>
      </c>
      <c r="H47" s="3" t="s">
        <v>83</v>
      </c>
    </row>
    <row r="48" spans="3:8" ht="15">
      <c r="C48" s="8" t="s">
        <v>38</v>
      </c>
      <c r="H48" s="5" t="s">
        <v>38</v>
      </c>
    </row>
    <row r="49" spans="5:8" ht="15">
      <c r="E49" s="2" t="s">
        <v>36</v>
      </c>
      <c r="H49" s="3" t="s">
        <v>44</v>
      </c>
    </row>
    <row r="50" spans="1:8" ht="15">
      <c r="A50" s="3"/>
      <c r="E50" s="2" t="s">
        <v>37</v>
      </c>
      <c r="F50" s="1" t="s">
        <v>43</v>
      </c>
      <c r="H50" s="5" t="s">
        <v>38</v>
      </c>
    </row>
    <row r="56" ht="15">
      <c r="A56" s="2"/>
    </row>
    <row r="58" ht="15">
      <c r="A58" s="2"/>
    </row>
  </sheetData>
  <sheetProtection/>
  <mergeCells count="18">
    <mergeCell ref="A11:A13"/>
    <mergeCell ref="B11:B13"/>
    <mergeCell ref="C11:C13"/>
    <mergeCell ref="D11:E11"/>
    <mergeCell ref="D12:D13"/>
    <mergeCell ref="E12:E13"/>
    <mergeCell ref="K11:L11"/>
    <mergeCell ref="K12:K13"/>
    <mergeCell ref="L12:L13"/>
    <mergeCell ref="F11:I11"/>
    <mergeCell ref="F12:G12"/>
    <mergeCell ref="H12:I12"/>
    <mergeCell ref="J11:J13"/>
    <mergeCell ref="B3:D3"/>
    <mergeCell ref="B7:C7"/>
    <mergeCell ref="E1:I1"/>
    <mergeCell ref="B47:C47"/>
    <mergeCell ref="E2:F2"/>
  </mergeCells>
  <printOptions/>
  <pageMargins left="0.2" right="0.2" top="0.16" bottom="0.15" header="0.16" footer="0.1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2015-01-26T05:36:22Z</cp:lastPrinted>
  <dcterms:created xsi:type="dcterms:W3CDTF">2009-12-10T08:04:58Z</dcterms:created>
  <dcterms:modified xsi:type="dcterms:W3CDTF">2015-01-26T05:37:31Z</dcterms:modified>
  <cp:category/>
  <cp:version/>
  <cp:contentType/>
  <cp:contentStatus/>
</cp:coreProperties>
</file>